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13_ncr:1_{47F4A3ED-9F27-4ACE-AF05-BCDE5F93BC9E}" xr6:coauthVersionLast="47" xr6:coauthVersionMax="47" xr10:uidLastSave="{00000000-0000-0000-0000-000000000000}"/>
  <bookViews>
    <workbookView xWindow="-120" yWindow="-120" windowWidth="29040" windowHeight="15720" xr2:uid="{6DB28C90-8BA1-43B1-99B5-7E6ECFCC46AC}"/>
  </bookViews>
  <sheets>
    <sheet name="CORTE JUN 26" sheetId="1" r:id="rId1"/>
  </sheets>
  <definedNames>
    <definedName name="_xlnm.Print_Area" localSheetId="0">'CORTE JUN 26'!$A$1:$P$90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1" i="1" l="1"/>
  <c r="N29" i="1"/>
  <c r="N45" i="1"/>
  <c r="N79" i="1"/>
  <c r="H75" i="1"/>
  <c r="H72" i="1"/>
  <c r="N74" i="1"/>
  <c r="N65" i="1"/>
  <c r="H52" i="1"/>
  <c r="H45" i="1"/>
  <c r="N37" i="1"/>
  <c r="H42" i="1"/>
  <c r="N33" i="1"/>
  <c r="N26" i="1"/>
  <c r="H34" i="1"/>
  <c r="H20" i="1"/>
  <c r="N12" i="1"/>
  <c r="H16" i="1"/>
  <c r="H65" i="1" l="1"/>
  <c r="H68" i="1"/>
  <c r="H60" i="1"/>
  <c r="H81" i="1"/>
  <c r="N40" i="1"/>
  <c r="N75" i="1" l="1"/>
  <c r="N46" i="1"/>
  <c r="N81" i="1"/>
</calcChain>
</file>

<file path=xl/sharedStrings.xml><?xml version="1.0" encoding="utf-8"?>
<sst xmlns="http://schemas.openxmlformats.org/spreadsheetml/2006/main" count="124" uniqueCount="115">
  <si>
    <t>Municipio de Chihuahua</t>
  </si>
  <si>
    <t>Tesorería Municipal</t>
  </si>
  <si>
    <t>Estado de Movimientos de Ingresos y Egresos del 01 de Enero al 30 de Junio de 2026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</si>
  <si>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</si>
  <si>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</si>
  <si>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</si>
  <si>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</si>
  <si>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</si>
  <si>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</si>
  <si>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</si>
  <si>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Reintegros</t>
  </si>
  <si>
    <t>Espectáculos Públicos</t>
  </si>
  <si>
    <t>Otros Aprovechamientos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</si>
  <si>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</si>
  <si>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</si>
  <si>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</si>
  <si>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</si>
  <si>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</si>
  <si>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</si>
  <si>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</si>
  <si>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</si>
  <si>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</si>
  <si>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Contribuciones de Mejoras</t>
  </si>
  <si>
    <t>IEPS Gasolina y Diesel</t>
  </si>
  <si>
    <t>Universitario</t>
  </si>
  <si>
    <t xml:space="preserve"> </t>
  </si>
  <si>
    <t>ISR Participable</t>
  </si>
  <si>
    <t>Contribuciones Especiales</t>
  </si>
  <si>
    <t>Fondo de Administración de Impuesto Predial</t>
  </si>
  <si>
    <t>ISR Bienes Inmuebles</t>
  </si>
  <si>
    <t xml:space="preserve">Derechos </t>
  </si>
  <si>
    <t>Derechos por Uso y Goce de Bienes Dominio Público</t>
  </si>
  <si>
    <t>Aportaciones</t>
  </si>
  <si>
    <t>Permisos Ganaderos</t>
  </si>
  <si>
    <t>Fondo de Aportación al Fortalecimiento Municipal</t>
  </si>
  <si>
    <t>Permisos Obras Públicas</t>
  </si>
  <si>
    <t>Fondo de Infraestructura Social Municipal</t>
  </si>
  <si>
    <t>Legalización de Firmas y Certificados</t>
  </si>
  <si>
    <t>FODESEM Aportaciones Estatales</t>
  </si>
  <si>
    <t>Permisos Gobernación</t>
  </si>
  <si>
    <t>Aseo Urbano</t>
  </si>
  <si>
    <t>Convenios</t>
  </si>
  <si>
    <t>Alumbrado Público</t>
  </si>
  <si>
    <t>Convenios y Subsidios</t>
  </si>
  <si>
    <t>Fijación de Anuncios y Propaganda Comercial</t>
  </si>
  <si>
    <t>Otros Conceptos</t>
  </si>
  <si>
    <t>Incentivos de Colaboración Fiscal</t>
  </si>
  <si>
    <t>Protección Protección Civil</t>
  </si>
  <si>
    <t>Impuesto sobre Automóviles Nuevos</t>
  </si>
  <si>
    <t>Vigilancia Especial</t>
  </si>
  <si>
    <t>Fondo de Compensación ISAN</t>
  </si>
  <si>
    <t>Derecho por Operación de Máquinas</t>
  </si>
  <si>
    <t>Productos</t>
  </si>
  <si>
    <t>Empréstitos</t>
  </si>
  <si>
    <t>Enajenación de Inmuebles</t>
  </si>
  <si>
    <t>Arrendamiento de Inmuebles</t>
  </si>
  <si>
    <t>Rendimientos Financieros</t>
  </si>
  <si>
    <t>Rendimientos Financieros FAFM</t>
  </si>
  <si>
    <t>Suman los Ingresos</t>
  </si>
  <si>
    <t>Rendimientos Financieros FAISM</t>
  </si>
  <si>
    <t>Cuentas de Balance</t>
  </si>
  <si>
    <t>Rendimientos Financieros Convenios</t>
  </si>
  <si>
    <t>Existencia Anterior</t>
  </si>
  <si>
    <t>Vehiculos de Procedencia Extranjera</t>
  </si>
  <si>
    <t>Caja y Bancos</t>
  </si>
  <si>
    <t>Fondos</t>
  </si>
  <si>
    <t>Sumas Iguales</t>
  </si>
  <si>
    <t>E  G  R  E  S  O  S</t>
  </si>
  <si>
    <t>Subsidios Sector Social y Privado O Entidades Federativas y Municipios</t>
  </si>
  <si>
    <t>Bienes, Servicios e Infraestructura Pública</t>
  </si>
  <si>
    <t>Otros Subsidios</t>
  </si>
  <si>
    <t>Prestación de Servicios Públicos</t>
  </si>
  <si>
    <t>Subsidios y Transferencias para Paramunicipales</t>
  </si>
  <si>
    <t>Recolección y Concesiones</t>
  </si>
  <si>
    <t>Desempeño de las Funciones de Gobierno</t>
  </si>
  <si>
    <t>Espacios Públicos</t>
  </si>
  <si>
    <t>Fomento, Promoción y Servicios para el Desarrollo Económico y Social</t>
  </si>
  <si>
    <t>Medio Ambiente y Ecología</t>
  </si>
  <si>
    <t>Fomento al Sector Empresarial</t>
  </si>
  <si>
    <t>Protección Civil</t>
  </si>
  <si>
    <t>Fomento al Desarrollo Rural</t>
  </si>
  <si>
    <t>Seguridad Pública y Sociedad</t>
  </si>
  <si>
    <t>Apoyos por Incentivos Fiscales</t>
  </si>
  <si>
    <t>Funciones de Gobierno</t>
  </si>
  <si>
    <t>Desastres Naturales</t>
  </si>
  <si>
    <t>Desarrollo Social</t>
  </si>
  <si>
    <t>Protección Ambiental</t>
  </si>
  <si>
    <t>Desarrollo Económico</t>
  </si>
  <si>
    <t>Atención al Rezago Social</t>
  </si>
  <si>
    <t>Desarrollo Educativo</t>
  </si>
  <si>
    <t>Administrativos y de Apoyo a la Gestión Presupuestaria</t>
  </si>
  <si>
    <t>Fomento a la Salud</t>
  </si>
  <si>
    <t>Apoyo al  proceso presupuestal y Mejorar la Eficiencia</t>
  </si>
  <si>
    <t>Deporte y Desarrollo de la Capacidades Físicas</t>
  </si>
  <si>
    <t>Apoyos a la Función Pública</t>
  </si>
  <si>
    <t>Protección de la Diversidad Biológica</t>
  </si>
  <si>
    <t>Planeación, Seguimiento y Evaluación de Políticas Públicas</t>
  </si>
  <si>
    <t>Proyectos de Inversión en Infraestructura y Obra Pública</t>
  </si>
  <si>
    <t>Infraestructura Deportiva</t>
  </si>
  <si>
    <t>Mejoramiento a la Gestón y Finanzas Sanas</t>
  </si>
  <si>
    <t>Desarrollo Urbano y Ecología</t>
  </si>
  <si>
    <t>Obligaciones</t>
  </si>
  <si>
    <t>Infraestructura Vial</t>
  </si>
  <si>
    <t>Obligaciones por Resoluciones</t>
  </si>
  <si>
    <t>Urbanización</t>
  </si>
  <si>
    <t>Obras Hidraulicas</t>
  </si>
  <si>
    <t>Investigación Fundamental</t>
  </si>
  <si>
    <t>Pensiones y Jubilaciones</t>
  </si>
  <si>
    <t>Suman los Egresos</t>
  </si>
  <si>
    <t>Previsión y Seguridad Social</t>
  </si>
  <si>
    <t>Existencia Actual</t>
  </si>
  <si>
    <t>Costo Financiero, Deuda o Apoyos a Deudores</t>
  </si>
  <si>
    <t>Amortización de la Deuda</t>
  </si>
  <si>
    <t>Gastos de la Deuda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</si>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</sst>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2" borderId="0" xfId="0" applyFont="1" applyFill="1"/>
    <xf numFmtId="3" fontId="3" fillId="2" borderId="0" xfId="0" applyNumberFormat="1" applyFont="1" applyFill="1"/>
    <xf numFmtId="3" fontId="4" fillId="2" borderId="0" xfId="0" applyNumberFormat="1" applyFont="1" applyFill="1"/>
    <xf numFmtId="0" fontId="0" fillId="3" borderId="0" xfId="0" applyFill="1"/>
    <xf numFmtId="0" fontId="0" fillId="2" borderId="0" xfId="0" applyFill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8" fillId="2" borderId="0" xfId="0" applyFont="1" applyFill="1" applyAlignment="1">
      <alignment horizontal="center"/>
    </xf>
    <xf numFmtId="0" fontId="6" fillId="2" borderId="0" xfId="0" applyFont="1" applyFill="1"/>
    <xf numFmtId="3" fontId="6" fillId="2" borderId="0" xfId="0" applyNumberFormat="1" applyFont="1" applyFill="1"/>
    <xf numFmtId="43" fontId="0" fillId="3" borderId="0" xfId="1" applyFont="1" applyFill="1"/>
    <xf numFmtId="0" fontId="2" fillId="2" borderId="0" xfId="0" applyFont="1" applyFill="1"/>
    <xf numFmtId="164" fontId="2" fillId="2" borderId="0" xfId="1" applyNumberFormat="1" applyFont="1" applyFill="1" applyBorder="1"/>
    <xf numFmtId="3" fontId="2" fillId="2" borderId="0" xfId="0" applyNumberFormat="1" applyFont="1" applyFill="1"/>
    <xf numFmtId="0" fontId="9" fillId="2" borderId="0" xfId="0" applyFont="1" applyFill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3" fillId="2" borderId="0" xfId="1" applyNumberFormat="1" applyFont="1" applyFill="1" applyBorder="1"/>
    <xf numFmtId="43" fontId="2" fillId="2" borderId="0" xfId="0" applyNumberFormat="1" applyFont="1" applyFill="1"/>
    <xf numFmtId="43" fontId="0" fillId="2" borderId="0" xfId="1" applyFont="1" applyFill="1" applyBorder="1"/>
    <xf numFmtId="43" fontId="2" fillId="2" borderId="0" xfId="1" applyFont="1" applyFill="1" applyBorder="1"/>
    <xf numFmtId="3" fontId="6" fillId="3" borderId="0" xfId="0" applyNumberFormat="1" applyFont="1" applyFill="1"/>
    <xf numFmtId="3" fontId="2" fillId="3" borderId="0" xfId="0" applyNumberFormat="1" applyFont="1" applyFill="1"/>
    <xf numFmtId="3" fontId="4" fillId="3" borderId="0" xfId="0" applyNumberFormat="1" applyFont="1" applyFill="1"/>
    <xf numFmtId="3" fontId="9" fillId="3" borderId="0" xfId="0" applyNumberFormat="1" applyFont="1" applyFill="1"/>
    <xf numFmtId="3" fontId="0" fillId="2" borderId="0" xfId="0" applyNumberFormat="1" applyFill="1"/>
    <xf numFmtId="0" fontId="7" fillId="2" borderId="0" xfId="0" applyFont="1" applyFill="1"/>
    <xf numFmtId="164" fontId="2" fillId="0" borderId="0" xfId="1" applyNumberFormat="1" applyFont="1" applyFill="1" applyBorder="1"/>
    <xf numFmtId="3" fontId="7" fillId="2" borderId="0" xfId="0" applyNumberFormat="1" applyFont="1" applyFill="1"/>
    <xf numFmtId="3" fontId="3" fillId="3" borderId="0" xfId="0" applyNumberFormat="1" applyFont="1" applyFill="1"/>
    <xf numFmtId="3" fontId="6" fillId="0" borderId="0" xfId="0" applyNumberFormat="1" applyFont="1"/>
    <xf numFmtId="3" fontId="10" fillId="3" borderId="0" xfId="0" applyNumberFormat="1" applyFon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2" fillId="2" borderId="4" xfId="0" applyFont="1" applyFill="1" applyBorder="1" applyAlignment="1">
      <alignment horizontal="left"/>
    </xf>
    <xf numFmtId="0" fontId="7" fillId="2" borderId="5" xfId="0" applyFont="1" applyFill="1" applyBorder="1"/>
    <xf numFmtId="0" fontId="2" fillId="2" borderId="9" xfId="0" applyFont="1" applyFill="1" applyBorder="1" applyAlignment="1">
      <alignment horizontal="left"/>
    </xf>
    <xf numFmtId="0" fontId="3" fillId="2" borderId="10" xfId="0" applyFont="1" applyFill="1" applyBorder="1"/>
    <xf numFmtId="0" fontId="7" fillId="2" borderId="10" xfId="0" applyFont="1" applyFill="1" applyBorder="1"/>
    <xf numFmtId="0" fontId="0" fillId="2" borderId="10" xfId="0" applyFill="1" applyBorder="1"/>
    <xf numFmtId="3" fontId="2" fillId="2" borderId="10" xfId="0" applyNumberFormat="1" applyFont="1" applyFill="1" applyBorder="1"/>
    <xf numFmtId="3" fontId="6" fillId="2" borderId="10" xfId="0" applyNumberFormat="1" applyFont="1" applyFill="1" applyBorder="1"/>
    <xf numFmtId="3" fontId="3" fillId="2" borderId="10" xfId="0" applyNumberFormat="1" applyFont="1" applyFill="1" applyBorder="1"/>
    <xf numFmtId="3" fontId="10" fillId="2" borderId="10" xfId="0" applyNumberFormat="1" applyFont="1" applyFill="1" applyBorder="1"/>
    <xf numFmtId="0" fontId="7" fillId="2" borderId="11" xfId="0" applyFont="1" applyFill="1" applyBorder="1"/>
    <xf numFmtId="43" fontId="0" fillId="2" borderId="0" xfId="0" applyNumberFormat="1" applyFill="1"/>
    <xf numFmtId="49" fontId="11" fillId="0" borderId="0" xfId="0" applyNumberFormat="1" applyFont="1" applyAlignment="1">
      <alignment horizontal="left" vertical="center"/>
    </xf>
    <xf numFmtId="49" fontId="1" fillId="0" borderId="0" xfId="2" applyNumberFormat="1"/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C3AFD3A1-90B5-4A15-8E27-F3DB15CE5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88</xdr:row>
      <xdr:rowOff>0</xdr:rowOff>
    </xdr:from>
    <xdr:to>
      <xdr:col>15</xdr:col>
      <xdr:colOff>51901</xdr:colOff>
      <xdr:row>89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46BED19-9D6F-4562-B411-8A6CA7DE4059}"/>
            </a:ext>
          </a:extLst>
        </xdr:cNvPr>
        <xdr:cNvSpPr txBox="1">
          <a:spLocks noChangeArrowheads="1"/>
        </xdr:cNvSpPr>
      </xdr:nvSpPr>
      <xdr:spPr bwMode="auto">
        <a:xfrm>
          <a:off x="371976" y="15992475"/>
          <a:ext cx="13234000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Luis Abraham Villegas Escandón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83</xdr:row>
      <xdr:rowOff>11906</xdr:rowOff>
    </xdr:from>
    <xdr:to>
      <xdr:col>14</xdr:col>
      <xdr:colOff>119741</xdr:colOff>
      <xdr:row>83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B8F7D4D-F23B-496D-BCBE-F60348FCA1F1}"/>
            </a:ext>
          </a:extLst>
        </xdr:cNvPr>
        <xdr:cNvSpPr txBox="1">
          <a:spLocks noChangeArrowheads="1"/>
        </xdr:cNvSpPr>
      </xdr:nvSpPr>
      <xdr:spPr bwMode="auto">
        <a:xfrm>
          <a:off x="473868" y="1500425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2886660</xdr:colOff>
      <xdr:row>82</xdr:row>
      <xdr:rowOff>184669</xdr:rowOff>
    </xdr:from>
    <xdr:to>
      <xdr:col>13</xdr:col>
      <xdr:colOff>872706</xdr:colOff>
      <xdr:row>88</xdr:row>
      <xdr:rowOff>51943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094460-6A11-4557-AFF0-2237EB68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985" y="14986519"/>
          <a:ext cx="2538996" cy="1057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FC493-9F0F-48A6-AB58-B835725E15AC}">
  <sheetPr>
    <pageSetUpPr fitToPage="1"/>
  </sheetPr>
  <dimension ref="B1:S90"/>
  <sheetViews>
    <sheetView tabSelected="1" view="pageBreakPreview" topLeftCell="A60" zoomScale="98" zoomScaleNormal="70" zoomScaleSheetLayoutView="98" workbookViewId="0">
      <selection activeCell="L82" sqref="L82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2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55" t="s">
        <v>0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7"/>
    </row>
    <row r="3" spans="2:17" ht="15.75" x14ac:dyDescent="0.25">
      <c r="B3" s="8"/>
      <c r="C3" s="56" t="s">
        <v>1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9"/>
    </row>
    <row r="4" spans="2:17" x14ac:dyDescent="0.2">
      <c r="B4" s="8"/>
      <c r="C4" s="57" t="s">
        <v>2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9"/>
    </row>
    <row r="5" spans="2:17" x14ac:dyDescent="0.2">
      <c r="B5" s="8"/>
      <c r="C5" s="57" t="s">
        <v>3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9"/>
    </row>
    <row r="6" spans="2:17" ht="15.75" x14ac:dyDescent="0.25">
      <c r="B6" s="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9"/>
    </row>
    <row r="7" spans="2:17" ht="15.75" x14ac:dyDescent="0.25">
      <c r="B7" s="8"/>
      <c r="C7" s="52" t="s">
        <v>4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9"/>
    </row>
    <row r="8" spans="2:17" ht="5.25" customHeight="1" x14ac:dyDescent="0.2">
      <c r="B8" s="8"/>
      <c r="O8" s="9"/>
    </row>
    <row r="9" spans="2:17" ht="13.5" customHeight="1" x14ac:dyDescent="0.25">
      <c r="B9" s="8"/>
      <c r="C9" s="11" t="s">
        <v>5</v>
      </c>
      <c r="H9" s="12"/>
      <c r="J9" s="12" t="s">
        <v>6</v>
      </c>
      <c r="O9" s="9"/>
      <c r="P9" s="13"/>
    </row>
    <row r="10" spans="2:17" ht="13.5" customHeight="1" x14ac:dyDescent="0.25">
      <c r="B10" s="8"/>
      <c r="C10" s="11"/>
      <c r="E10" s="14" t="s">
        <v>7</v>
      </c>
      <c r="F10" s="15"/>
      <c r="G10" s="16">
        <v>1490600831</v>
      </c>
      <c r="I10" s="12"/>
      <c r="L10" s="16" t="s">
        <v>8</v>
      </c>
      <c r="M10" s="16">
        <v>576187</v>
      </c>
      <c r="O10" s="9"/>
      <c r="P10" s="13"/>
    </row>
    <row r="11" spans="2:17" ht="13.5" customHeight="1" x14ac:dyDescent="0.25">
      <c r="B11" s="8"/>
      <c r="C11" s="11"/>
      <c r="E11" s="14" t="s">
        <v>9</v>
      </c>
      <c r="F11" s="15"/>
      <c r="G11" s="16">
        <v>257538465</v>
      </c>
      <c r="H11" s="12"/>
      <c r="I11" s="12"/>
      <c r="L11" s="16" t="s">
        <v>10</v>
      </c>
      <c r="M11" s="16">
        <v>14009206</v>
      </c>
      <c r="O11" s="9"/>
      <c r="P11" s="13"/>
    </row>
    <row r="12" spans="2:17" ht="13.5" customHeight="1" x14ac:dyDescent="0.25">
      <c r="B12" s="8"/>
      <c r="C12" s="11"/>
      <c r="E12" s="14" t="s">
        <v>11</v>
      </c>
      <c r="F12" s="15"/>
      <c r="G12" s="16">
        <v>5880566</v>
      </c>
      <c r="H12" s="12"/>
      <c r="I12" s="1"/>
      <c r="L12" s="16" t="s">
        <v>12</v>
      </c>
      <c r="M12" s="16">
        <v>12612467</v>
      </c>
      <c r="N12" s="12">
        <f>SUM(M10:M12)</f>
        <v>27197860</v>
      </c>
      <c r="O12" s="9"/>
      <c r="P12" s="13"/>
    </row>
    <row r="13" spans="2:17" ht="13.5" customHeight="1" x14ac:dyDescent="0.25">
      <c r="B13" s="8"/>
      <c r="C13" s="11"/>
      <c r="E13" s="14" t="s">
        <v>13</v>
      </c>
      <c r="F13" s="15"/>
      <c r="G13" s="16">
        <v>12346828</v>
      </c>
      <c r="H13" s="12"/>
      <c r="J13" s="12" t="s">
        <v>14</v>
      </c>
      <c r="N13" s="12"/>
      <c r="O13" s="9"/>
      <c r="P13" s="13"/>
      <c r="Q13" s="14"/>
    </row>
    <row r="14" spans="2:17" ht="13.5" customHeight="1" x14ac:dyDescent="0.25">
      <c r="B14" s="8"/>
      <c r="E14" s="14" t="s">
        <v>15</v>
      </c>
      <c r="F14" s="15"/>
      <c r="G14" s="16">
        <v>108626612</v>
      </c>
      <c r="H14" s="12"/>
      <c r="L14" s="16" t="s">
        <v>16</v>
      </c>
      <c r="M14" s="16">
        <v>814380830</v>
      </c>
      <c r="O14" s="9"/>
      <c r="P14" s="13"/>
      <c r="Q14" s="14"/>
    </row>
    <row r="15" spans="2:17" ht="13.5" customHeight="1" x14ac:dyDescent="0.2">
      <c r="B15" s="8"/>
      <c r="C15" s="17"/>
      <c r="E15" s="14" t="s">
        <v>17</v>
      </c>
      <c r="F15" s="15"/>
      <c r="G15" s="16">
        <v>3265063</v>
      </c>
      <c r="L15" s="5" t="s">
        <v>18</v>
      </c>
      <c r="M15" s="16">
        <v>52034348</v>
      </c>
      <c r="O15" s="9"/>
      <c r="P15" s="13"/>
      <c r="Q15" s="14"/>
    </row>
    <row r="16" spans="2:17" ht="13.5" customHeight="1" x14ac:dyDescent="0.25">
      <c r="B16" s="8"/>
      <c r="C16" s="17"/>
      <c r="E16" s="14" t="s">
        <v>19</v>
      </c>
      <c r="F16" s="15"/>
      <c r="G16" s="16">
        <v>2066</v>
      </c>
      <c r="H16" s="12">
        <f>SUM(G10:G16)</f>
        <v>1878260431</v>
      </c>
      <c r="L16" s="16" t="s">
        <v>20</v>
      </c>
      <c r="M16" s="16">
        <v>156176751</v>
      </c>
      <c r="N16" s="5"/>
      <c r="O16" s="9"/>
      <c r="P16" s="13"/>
      <c r="Q16" s="14"/>
    </row>
    <row r="17" spans="2:17" ht="13.5" customHeight="1" x14ac:dyDescent="0.25">
      <c r="B17" s="8"/>
      <c r="J17" s="12"/>
      <c r="L17" s="16" t="s">
        <v>21</v>
      </c>
      <c r="M17" s="16">
        <v>19203738</v>
      </c>
      <c r="N17" s="5"/>
      <c r="O17" s="9"/>
      <c r="P17" s="13"/>
      <c r="Q17" s="14"/>
    </row>
    <row r="18" spans="2:17" ht="13.5" customHeight="1" x14ac:dyDescent="0.25">
      <c r="B18" s="8"/>
      <c r="C18" s="11" t="s">
        <v>22</v>
      </c>
      <c r="E18" s="14"/>
      <c r="F18" s="15"/>
      <c r="G18" s="16"/>
      <c r="J18" s="12"/>
      <c r="L18" s="16" t="s">
        <v>23</v>
      </c>
      <c r="M18" s="16">
        <v>27672971</v>
      </c>
      <c r="O18" s="9"/>
      <c r="P18" s="13"/>
      <c r="Q18" s="14"/>
    </row>
    <row r="19" spans="2:17" ht="13.5" customHeight="1" x14ac:dyDescent="0.25">
      <c r="B19" s="8"/>
      <c r="E19" s="14" t="s">
        <v>24</v>
      </c>
      <c r="F19" s="15"/>
      <c r="G19" s="16">
        <v>61539411</v>
      </c>
      <c r="H19" s="12" t="s">
        <v>25</v>
      </c>
      <c r="L19" s="16" t="s">
        <v>26</v>
      </c>
      <c r="M19" s="16">
        <v>106900184</v>
      </c>
      <c r="O19" s="9"/>
      <c r="P19" s="13"/>
    </row>
    <row r="20" spans="2:17" ht="13.5" customHeight="1" x14ac:dyDescent="0.25">
      <c r="B20" s="8"/>
      <c r="E20" s="5" t="s">
        <v>27</v>
      </c>
      <c r="F20" s="18"/>
      <c r="G20" s="16">
        <v>37345955</v>
      </c>
      <c r="H20" s="12">
        <f>SUM(G19:G20)</f>
        <v>98885366</v>
      </c>
      <c r="L20" s="16" t="s">
        <v>28</v>
      </c>
      <c r="M20" s="16">
        <v>54129829</v>
      </c>
      <c r="O20" s="9"/>
      <c r="P20" s="13"/>
      <c r="Q20" s="14"/>
    </row>
    <row r="21" spans="2:17" ht="13.5" customHeight="1" x14ac:dyDescent="0.25">
      <c r="B21" s="8"/>
      <c r="L21" s="16" t="s">
        <v>29</v>
      </c>
      <c r="M21" s="16">
        <v>2804244</v>
      </c>
      <c r="N21" s="12">
        <f>SUM(M14:M21)</f>
        <v>1233302895</v>
      </c>
      <c r="O21" s="9"/>
      <c r="P21" s="13"/>
      <c r="Q21" s="16"/>
    </row>
    <row r="22" spans="2:17" ht="13.5" customHeight="1" x14ac:dyDescent="0.25">
      <c r="B22" s="19"/>
      <c r="C22" s="11" t="s">
        <v>30</v>
      </c>
      <c r="D22" s="5"/>
      <c r="E22" s="5"/>
      <c r="F22" s="20"/>
      <c r="G22" s="16"/>
      <c r="O22" s="9"/>
      <c r="P22" s="13"/>
      <c r="Q22" s="16"/>
    </row>
    <row r="23" spans="2:17" ht="13.5" customHeight="1" x14ac:dyDescent="0.25">
      <c r="B23" s="19"/>
      <c r="C23" s="17"/>
      <c r="D23" s="11"/>
      <c r="E23" s="14" t="s">
        <v>31</v>
      </c>
      <c r="F23" s="15"/>
      <c r="G23" s="16">
        <v>4462597</v>
      </c>
      <c r="J23" s="12" t="s">
        <v>32</v>
      </c>
      <c r="O23" s="9"/>
      <c r="P23" s="13"/>
      <c r="Q23" s="16"/>
    </row>
    <row r="24" spans="2:17" ht="13.5" customHeight="1" x14ac:dyDescent="0.25">
      <c r="B24" s="19"/>
      <c r="C24" s="17"/>
      <c r="D24" s="11"/>
      <c r="E24" s="14" t="s">
        <v>33</v>
      </c>
      <c r="F24" s="15"/>
      <c r="G24" s="16">
        <v>120555</v>
      </c>
      <c r="H24" s="14"/>
      <c r="L24" s="16" t="s">
        <v>34</v>
      </c>
      <c r="M24" s="16">
        <v>514372061</v>
      </c>
      <c r="O24" s="9"/>
      <c r="P24" s="13"/>
      <c r="Q24" s="16"/>
    </row>
    <row r="25" spans="2:17" ht="13.5" customHeight="1" x14ac:dyDescent="0.25">
      <c r="B25" s="19"/>
      <c r="C25" s="5"/>
      <c r="D25" s="11"/>
      <c r="E25" s="14" t="s">
        <v>35</v>
      </c>
      <c r="F25" s="15"/>
      <c r="G25" s="16">
        <v>59723026</v>
      </c>
      <c r="H25" s="21"/>
      <c r="L25" s="16" t="s">
        <v>36</v>
      </c>
      <c r="M25" s="16">
        <v>66271374</v>
      </c>
      <c r="O25" s="9"/>
      <c r="P25" s="13"/>
      <c r="Q25" s="16"/>
    </row>
    <row r="26" spans="2:17" ht="13.5" customHeight="1" x14ac:dyDescent="0.25">
      <c r="B26" s="8"/>
      <c r="C26" s="5"/>
      <c r="D26" s="11"/>
      <c r="E26" s="14" t="s">
        <v>37</v>
      </c>
      <c r="F26" s="15"/>
      <c r="G26" s="16">
        <v>17533304</v>
      </c>
      <c r="H26" s="14"/>
      <c r="L26" s="16" t="s">
        <v>38</v>
      </c>
      <c r="M26" s="16">
        <v>152833645</v>
      </c>
      <c r="N26" s="12">
        <f>SUM(M24:M26)</f>
        <v>733477080</v>
      </c>
      <c r="O26" s="9"/>
      <c r="P26" s="13"/>
      <c r="Q26" s="16"/>
    </row>
    <row r="27" spans="2:17" ht="13.5" customHeight="1" x14ac:dyDescent="0.2">
      <c r="B27" s="8"/>
      <c r="C27" s="5"/>
      <c r="E27" s="14" t="s">
        <v>39</v>
      </c>
      <c r="F27" s="15"/>
      <c r="G27" s="16">
        <v>8977736</v>
      </c>
      <c r="H27" s="14"/>
      <c r="O27" s="9"/>
      <c r="P27" s="13"/>
    </row>
    <row r="28" spans="2:17" ht="13.5" customHeight="1" x14ac:dyDescent="0.25">
      <c r="B28" s="8"/>
      <c r="C28" s="5"/>
      <c r="D28" s="5"/>
      <c r="E28" s="14" t="s">
        <v>40</v>
      </c>
      <c r="F28" s="15"/>
      <c r="G28" s="16">
        <v>20421795</v>
      </c>
      <c r="H28" s="14"/>
      <c r="J28" s="12" t="s">
        <v>41</v>
      </c>
      <c r="L28" s="16"/>
      <c r="M28" s="16"/>
      <c r="O28" s="9"/>
      <c r="Q28" s="16"/>
    </row>
    <row r="29" spans="2:17" ht="13.5" customHeight="1" x14ac:dyDescent="0.25">
      <c r="B29" s="8"/>
      <c r="E29" s="14" t="s">
        <v>42</v>
      </c>
      <c r="F29" s="15"/>
      <c r="G29" s="16">
        <v>237789668</v>
      </c>
      <c r="L29" s="16" t="s">
        <v>43</v>
      </c>
      <c r="M29" s="16">
        <v>18576537</v>
      </c>
      <c r="N29" s="12">
        <f>+M29</f>
        <v>18576537</v>
      </c>
      <c r="O29" s="9"/>
      <c r="Q29" s="16"/>
    </row>
    <row r="30" spans="2:17" ht="13.5" customHeight="1" x14ac:dyDescent="0.2">
      <c r="B30" s="8"/>
      <c r="E30" s="5" t="s">
        <v>44</v>
      </c>
      <c r="F30" s="15"/>
      <c r="G30" s="16">
        <v>4196363</v>
      </c>
      <c r="O30" s="9"/>
      <c r="Q30" s="16"/>
    </row>
    <row r="31" spans="2:17" ht="13.5" customHeight="1" x14ac:dyDescent="0.25">
      <c r="B31" s="8"/>
      <c r="C31" s="5"/>
      <c r="E31" s="14" t="s">
        <v>45</v>
      </c>
      <c r="F31" s="15"/>
      <c r="G31" s="16">
        <v>6055254</v>
      </c>
      <c r="J31" s="12" t="s">
        <v>46</v>
      </c>
      <c r="O31" s="9"/>
      <c r="Q31" s="16"/>
    </row>
    <row r="32" spans="2:17" ht="13.5" customHeight="1" x14ac:dyDescent="0.2">
      <c r="B32" s="8"/>
      <c r="C32" s="5"/>
      <c r="E32" s="14" t="s">
        <v>47</v>
      </c>
      <c r="F32" s="15"/>
      <c r="G32" s="16">
        <v>2583569</v>
      </c>
      <c r="L32" s="16" t="s">
        <v>48</v>
      </c>
      <c r="M32" s="16">
        <v>12814120</v>
      </c>
      <c r="O32" s="9"/>
      <c r="Q32" s="16"/>
    </row>
    <row r="33" spans="2:19" ht="13.5" customHeight="1" x14ac:dyDescent="0.25">
      <c r="B33" s="8"/>
      <c r="C33" s="5"/>
      <c r="E33" s="14" t="s">
        <v>49</v>
      </c>
      <c r="F33" s="15"/>
      <c r="G33" s="16">
        <v>8469595</v>
      </c>
      <c r="L33" s="16" t="s">
        <v>50</v>
      </c>
      <c r="M33" s="16">
        <v>3160837</v>
      </c>
      <c r="N33" s="12">
        <f>SUM(M32:M33)</f>
        <v>15974957</v>
      </c>
      <c r="O33" s="9"/>
      <c r="Q33" s="16"/>
    </row>
    <row r="34" spans="2:19" ht="13.5" customHeight="1" x14ac:dyDescent="0.25">
      <c r="B34" s="8"/>
      <c r="C34" s="5"/>
      <c r="E34" s="14" t="s">
        <v>51</v>
      </c>
      <c r="F34" s="15"/>
      <c r="G34" s="16">
        <v>4891448</v>
      </c>
      <c r="H34" s="12">
        <f>SUM(G23:G34)</f>
        <v>375224910</v>
      </c>
      <c r="O34" s="9"/>
      <c r="Q34" s="16"/>
    </row>
    <row r="35" spans="2:19" ht="13.5" customHeight="1" x14ac:dyDescent="0.2">
      <c r="B35" s="8"/>
      <c r="O35" s="9"/>
      <c r="Q35" s="16"/>
    </row>
    <row r="36" spans="2:19" ht="13.5" customHeight="1" x14ac:dyDescent="0.25">
      <c r="B36" s="8"/>
      <c r="C36" s="5"/>
      <c r="D36" s="11" t="s">
        <v>52</v>
      </c>
      <c r="G36" s="16"/>
      <c r="H36" s="5"/>
      <c r="J36" s="12" t="s">
        <v>53</v>
      </c>
      <c r="O36" s="9"/>
      <c r="P36" s="13"/>
      <c r="Q36" s="21"/>
      <c r="R36" s="23"/>
      <c r="S36" s="23"/>
    </row>
    <row r="37" spans="2:19" ht="13.5" customHeight="1" x14ac:dyDescent="0.25">
      <c r="B37" s="8"/>
      <c r="C37" s="5"/>
      <c r="D37" s="5"/>
      <c r="E37" s="14" t="s">
        <v>54</v>
      </c>
      <c r="F37" s="16"/>
      <c r="G37" s="16">
        <v>8284792</v>
      </c>
      <c r="H37" s="5"/>
      <c r="L37" s="16" t="s">
        <v>53</v>
      </c>
      <c r="M37" s="16">
        <v>322000000</v>
      </c>
      <c r="N37" s="12">
        <f>+M37</f>
        <v>322000000</v>
      </c>
      <c r="O37" s="9"/>
      <c r="P37" s="13"/>
      <c r="Q37" s="21"/>
      <c r="R37" s="23"/>
      <c r="S37" s="23"/>
    </row>
    <row r="38" spans="2:19" ht="13.5" customHeight="1" x14ac:dyDescent="0.2">
      <c r="B38" s="8"/>
      <c r="C38" s="5"/>
      <c r="D38" s="5"/>
      <c r="E38" s="14" t="s">
        <v>55</v>
      </c>
      <c r="F38" s="16"/>
      <c r="G38" s="16">
        <v>513758</v>
      </c>
      <c r="H38" s="5"/>
      <c r="J38" s="5"/>
      <c r="K38" s="5"/>
      <c r="L38" s="5"/>
      <c r="M38" s="5"/>
      <c r="N38" s="5"/>
      <c r="O38" s="9"/>
      <c r="P38" s="13"/>
      <c r="Q38" s="21"/>
      <c r="R38" s="23"/>
      <c r="S38" s="23"/>
    </row>
    <row r="39" spans="2:19" ht="13.5" customHeight="1" x14ac:dyDescent="0.2">
      <c r="B39" s="8"/>
      <c r="D39" s="5"/>
      <c r="E39" s="14" t="s">
        <v>56</v>
      </c>
      <c r="F39" s="16"/>
      <c r="G39" s="16">
        <v>19427775</v>
      </c>
      <c r="O39" s="9"/>
      <c r="P39" s="13"/>
      <c r="Q39" s="21"/>
      <c r="R39" s="23"/>
      <c r="S39" s="23"/>
    </row>
    <row r="40" spans="2:19" ht="13.5" customHeight="1" x14ac:dyDescent="0.25">
      <c r="B40" s="8"/>
      <c r="D40" s="5"/>
      <c r="E40" s="14" t="s">
        <v>57</v>
      </c>
      <c r="F40" s="16"/>
      <c r="G40" s="16">
        <v>9989</v>
      </c>
      <c r="H40" s="5"/>
      <c r="J40" s="12" t="s">
        <v>58</v>
      </c>
      <c r="K40" s="16"/>
      <c r="L40" s="16"/>
      <c r="N40" s="12">
        <f>+H16+H20+H34+H42+N21+N26+N29+N33+N12+N37+H45</f>
        <v>4732070865</v>
      </c>
      <c r="O40" s="9"/>
      <c r="P40" s="13"/>
      <c r="Q40" s="21"/>
      <c r="R40" s="23"/>
      <c r="S40" s="23"/>
    </row>
    <row r="41" spans="2:19" ht="13.5" customHeight="1" x14ac:dyDescent="0.25">
      <c r="B41" s="8"/>
      <c r="E41" s="14" t="s">
        <v>59</v>
      </c>
      <c r="G41" s="16">
        <v>456720</v>
      </c>
      <c r="H41" s="12"/>
      <c r="J41" s="24" t="s">
        <v>60</v>
      </c>
      <c r="K41" s="25"/>
      <c r="L41" s="25"/>
      <c r="M41" s="25"/>
      <c r="N41" s="24">
        <v>356125675.49000001</v>
      </c>
      <c r="O41" s="9"/>
      <c r="P41" s="13"/>
      <c r="Q41" s="21"/>
      <c r="R41" s="23"/>
      <c r="S41" s="23"/>
    </row>
    <row r="42" spans="2:19" ht="13.5" customHeight="1" x14ac:dyDescent="0.25">
      <c r="B42" s="8"/>
      <c r="D42" s="5"/>
      <c r="E42" s="14" t="s">
        <v>61</v>
      </c>
      <c r="F42" s="16"/>
      <c r="G42" s="16">
        <v>772</v>
      </c>
      <c r="H42" s="12">
        <f>SUM(G37:G42)</f>
        <v>28693806</v>
      </c>
      <c r="O42" s="9"/>
      <c r="P42" s="13"/>
      <c r="Q42" s="21"/>
      <c r="R42" s="23"/>
      <c r="S42" s="23"/>
    </row>
    <row r="43" spans="2:19" ht="13.5" customHeight="1" x14ac:dyDescent="0.25">
      <c r="B43" s="8"/>
      <c r="D43" s="5"/>
      <c r="E43" s="5"/>
      <c r="F43" s="5"/>
      <c r="G43" s="5"/>
      <c r="H43" s="5"/>
      <c r="J43" s="24" t="s">
        <v>62</v>
      </c>
      <c r="K43" s="25"/>
      <c r="L43" s="25"/>
      <c r="M43" s="25"/>
      <c r="N43" s="26"/>
      <c r="O43" s="9"/>
      <c r="P43" s="13"/>
      <c r="Q43" s="14"/>
      <c r="R43" s="23"/>
      <c r="S43" s="23"/>
    </row>
    <row r="44" spans="2:19" ht="13.5" customHeight="1" x14ac:dyDescent="0.25">
      <c r="B44" s="8"/>
      <c r="C44" s="5"/>
      <c r="D44" s="12" t="s">
        <v>63</v>
      </c>
      <c r="E44" s="2"/>
      <c r="F44" s="2"/>
      <c r="J44" s="24"/>
      <c r="K44" s="25"/>
      <c r="L44" s="25" t="s">
        <v>64</v>
      </c>
      <c r="M44" s="25">
        <v>200791700.93000004</v>
      </c>
      <c r="N44" s="26"/>
      <c r="O44" s="9"/>
      <c r="P44" s="13"/>
      <c r="Q44" s="14"/>
      <c r="R44" s="23"/>
      <c r="S44" s="23"/>
    </row>
    <row r="45" spans="2:19" ht="13.5" customHeight="1" x14ac:dyDescent="0.25">
      <c r="B45" s="8"/>
      <c r="C45" s="5"/>
      <c r="D45" s="2"/>
      <c r="E45" s="16" t="s">
        <v>63</v>
      </c>
      <c r="F45" s="5"/>
      <c r="G45" s="16">
        <v>477023</v>
      </c>
      <c r="H45" s="12">
        <f>+G45</f>
        <v>477023</v>
      </c>
      <c r="J45" s="27"/>
      <c r="K45" s="25"/>
      <c r="L45" s="25" t="s">
        <v>65</v>
      </c>
      <c r="M45" s="25">
        <v>114194240.58</v>
      </c>
      <c r="N45" s="24">
        <f>+M44+M45</f>
        <v>314985941.51000005</v>
      </c>
      <c r="O45" s="9"/>
      <c r="P45" s="13"/>
      <c r="Q45" s="14"/>
      <c r="R45" s="23"/>
      <c r="S45" s="23"/>
    </row>
    <row r="46" spans="2:19" ht="13.5" customHeight="1" x14ac:dyDescent="0.25">
      <c r="B46" s="8"/>
      <c r="C46" s="5"/>
      <c r="D46" s="5"/>
      <c r="E46" s="5"/>
      <c r="F46" s="5"/>
      <c r="G46" s="5"/>
      <c r="H46" s="5"/>
      <c r="J46" s="24" t="s">
        <v>66</v>
      </c>
      <c r="K46" s="25"/>
      <c r="L46" s="25"/>
      <c r="M46" s="25"/>
      <c r="N46" s="24">
        <f>SUM(N40:N45)</f>
        <v>5403182482</v>
      </c>
      <c r="O46" s="9"/>
      <c r="P46" s="13"/>
      <c r="Q46" s="14"/>
      <c r="R46" s="23"/>
      <c r="S46" s="23"/>
    </row>
    <row r="47" spans="2:19" ht="13.5" customHeight="1" x14ac:dyDescent="0.25">
      <c r="B47" s="8"/>
      <c r="C47" s="5"/>
      <c r="J47" s="24"/>
      <c r="K47" s="25"/>
      <c r="L47" s="25"/>
      <c r="M47" s="25"/>
      <c r="N47" s="24"/>
      <c r="O47" s="9"/>
      <c r="P47" s="13"/>
      <c r="Q47" s="14"/>
      <c r="R47" s="23"/>
      <c r="S47" s="23"/>
    </row>
    <row r="48" spans="2:19" ht="15.75" x14ac:dyDescent="0.25">
      <c r="B48" s="8"/>
      <c r="C48" s="52" t="s">
        <v>67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4"/>
      <c r="O48" s="9"/>
    </row>
    <row r="49" spans="2:15" ht="8.25" customHeight="1" x14ac:dyDescent="0.25">
      <c r="B49" s="8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9"/>
    </row>
    <row r="50" spans="2:15" ht="15.75" x14ac:dyDescent="0.25">
      <c r="B50" s="8"/>
      <c r="C50" s="11" t="s">
        <v>68</v>
      </c>
      <c r="D50" s="5"/>
      <c r="E50" s="5"/>
      <c r="H50" s="10"/>
      <c r="I50" s="10"/>
      <c r="J50" s="11" t="s">
        <v>69</v>
      </c>
      <c r="N50" s="28"/>
      <c r="O50" s="9"/>
    </row>
    <row r="51" spans="2:15" ht="15.75" x14ac:dyDescent="0.25">
      <c r="B51" s="8"/>
      <c r="C51" s="10"/>
      <c r="D51" s="29" t="s">
        <v>70</v>
      </c>
      <c r="E51" s="5"/>
      <c r="F51" s="5"/>
      <c r="G51" s="16"/>
      <c r="H51" s="10"/>
      <c r="I51" s="10"/>
      <c r="K51" s="29" t="s">
        <v>71</v>
      </c>
      <c r="O51" s="9"/>
    </row>
    <row r="52" spans="2:15" ht="15.75" x14ac:dyDescent="0.25">
      <c r="B52" s="8"/>
      <c r="C52" s="10"/>
      <c r="D52" s="29"/>
      <c r="E52" s="14" t="s">
        <v>72</v>
      </c>
      <c r="F52" s="5"/>
      <c r="G52" s="30">
        <v>688515160</v>
      </c>
      <c r="H52" s="12">
        <f>+G52</f>
        <v>688515160</v>
      </c>
      <c r="I52" s="10"/>
      <c r="K52" s="29"/>
      <c r="L52" s="14" t="s">
        <v>40</v>
      </c>
      <c r="M52" s="30">
        <v>44892990</v>
      </c>
      <c r="O52" s="9"/>
    </row>
    <row r="53" spans="2:15" ht="15.75" x14ac:dyDescent="0.25">
      <c r="B53" s="8"/>
      <c r="C53" s="10"/>
      <c r="D53" s="29"/>
      <c r="G53" s="16"/>
      <c r="I53" s="10"/>
      <c r="L53" s="14" t="s">
        <v>73</v>
      </c>
      <c r="M53" s="30">
        <v>214556200</v>
      </c>
      <c r="O53" s="9"/>
    </row>
    <row r="54" spans="2:15" ht="15.75" x14ac:dyDescent="0.25">
      <c r="B54" s="8"/>
      <c r="C54" s="11" t="s">
        <v>74</v>
      </c>
      <c r="E54" s="14"/>
      <c r="F54" s="14"/>
      <c r="G54" s="16"/>
      <c r="H54" s="5"/>
      <c r="I54" s="10"/>
      <c r="L54" s="14" t="s">
        <v>75</v>
      </c>
      <c r="M54" s="15">
        <v>49238354</v>
      </c>
      <c r="O54" s="9"/>
    </row>
    <row r="55" spans="2:15" ht="15.75" x14ac:dyDescent="0.25">
      <c r="B55" s="8"/>
      <c r="C55" s="11"/>
      <c r="D55" s="29" t="s">
        <v>76</v>
      </c>
      <c r="E55" s="5"/>
      <c r="F55" s="14"/>
      <c r="G55" s="16"/>
      <c r="H55" s="5"/>
      <c r="I55" s="10"/>
      <c r="L55" s="14" t="s">
        <v>77</v>
      </c>
      <c r="M55" s="15">
        <v>5167874</v>
      </c>
      <c r="O55" s="9"/>
    </row>
    <row r="56" spans="2:15" ht="15.75" x14ac:dyDescent="0.25">
      <c r="B56" s="8"/>
      <c r="C56" s="11"/>
      <c r="D56" s="29"/>
      <c r="E56" s="14" t="s">
        <v>78</v>
      </c>
      <c r="F56" s="14"/>
      <c r="G56" s="15">
        <v>23736261</v>
      </c>
      <c r="I56" s="10"/>
      <c r="K56" s="29"/>
      <c r="L56" s="14" t="s">
        <v>79</v>
      </c>
      <c r="M56" s="15">
        <v>33736517</v>
      </c>
      <c r="O56" s="9"/>
    </row>
    <row r="57" spans="2:15" ht="13.5" customHeight="1" x14ac:dyDescent="0.25">
      <c r="B57" s="8"/>
      <c r="C57" s="11"/>
      <c r="E57" s="14" t="s">
        <v>80</v>
      </c>
      <c r="F57" s="5"/>
      <c r="G57" s="15">
        <v>61550902</v>
      </c>
      <c r="I57" s="10"/>
      <c r="K57" s="29"/>
      <c r="L57" s="14" t="s">
        <v>81</v>
      </c>
      <c r="M57" s="15">
        <v>608984592</v>
      </c>
      <c r="O57" s="9"/>
    </row>
    <row r="58" spans="2:15" ht="15.75" x14ac:dyDescent="0.25">
      <c r="B58" s="8"/>
      <c r="C58" s="17"/>
      <c r="E58" s="14" t="s">
        <v>82</v>
      </c>
      <c r="G58" s="15">
        <v>270082107</v>
      </c>
      <c r="I58" s="10"/>
      <c r="K58" s="29"/>
      <c r="L58" s="14" t="s">
        <v>83</v>
      </c>
      <c r="M58" s="15">
        <v>131229761</v>
      </c>
      <c r="O58" s="9"/>
    </row>
    <row r="59" spans="2:15" ht="15" x14ac:dyDescent="0.2">
      <c r="B59" s="8"/>
      <c r="C59" s="17"/>
      <c r="D59" s="14"/>
      <c r="E59" s="16" t="s">
        <v>84</v>
      </c>
      <c r="F59" s="14"/>
      <c r="G59" s="15">
        <v>2668800</v>
      </c>
      <c r="L59" s="14" t="s">
        <v>85</v>
      </c>
      <c r="M59" s="15">
        <v>56817675</v>
      </c>
      <c r="O59" s="9"/>
    </row>
    <row r="60" spans="2:15" ht="15.75" x14ac:dyDescent="0.25">
      <c r="B60" s="8"/>
      <c r="E60" s="16" t="s">
        <v>86</v>
      </c>
      <c r="F60" s="14"/>
      <c r="G60" s="15">
        <v>89871</v>
      </c>
      <c r="H60" s="12">
        <f>SUM(G56:G60)</f>
        <v>358127941</v>
      </c>
      <c r="J60" s="12"/>
      <c r="K60" s="31"/>
      <c r="L60" s="14" t="s">
        <v>87</v>
      </c>
      <c r="M60" s="15">
        <v>76926099</v>
      </c>
      <c r="N60" s="12"/>
      <c r="O60" s="9"/>
    </row>
    <row r="61" spans="2:15" x14ac:dyDescent="0.2">
      <c r="B61" s="8"/>
      <c r="J61" s="5"/>
      <c r="K61" s="5"/>
      <c r="L61" s="14" t="s">
        <v>88</v>
      </c>
      <c r="M61" s="15">
        <v>15723097</v>
      </c>
      <c r="O61" s="9"/>
    </row>
    <row r="62" spans="2:15" x14ac:dyDescent="0.2">
      <c r="B62" s="8"/>
      <c r="L62" s="14" t="s">
        <v>89</v>
      </c>
      <c r="M62" s="15">
        <v>21002380</v>
      </c>
      <c r="O62" s="9"/>
    </row>
    <row r="63" spans="2:15" ht="15.75" x14ac:dyDescent="0.25">
      <c r="B63" s="8"/>
      <c r="C63" s="11" t="s">
        <v>90</v>
      </c>
      <c r="E63" s="14"/>
      <c r="F63" s="14"/>
      <c r="G63" s="16"/>
      <c r="L63" s="14" t="s">
        <v>91</v>
      </c>
      <c r="M63" s="15">
        <v>3378935</v>
      </c>
      <c r="O63" s="9"/>
    </row>
    <row r="64" spans="2:15" ht="15" x14ac:dyDescent="0.2">
      <c r="B64" s="8"/>
      <c r="C64" s="17"/>
      <c r="D64" s="17"/>
      <c r="E64" s="16" t="s">
        <v>92</v>
      </c>
      <c r="F64" s="14"/>
      <c r="G64" s="15">
        <v>178558058</v>
      </c>
      <c r="L64" s="14" t="s">
        <v>93</v>
      </c>
      <c r="M64" s="15">
        <v>2565698</v>
      </c>
      <c r="O64" s="9"/>
    </row>
    <row r="65" spans="2:18" ht="15.75" x14ac:dyDescent="0.25">
      <c r="B65" s="8"/>
      <c r="C65" s="17"/>
      <c r="E65" s="16" t="s">
        <v>94</v>
      </c>
      <c r="F65" s="14"/>
      <c r="G65" s="15">
        <v>83261892</v>
      </c>
      <c r="H65" s="12">
        <f>SUM(G64:G65)</f>
        <v>261819950</v>
      </c>
      <c r="L65" s="14" t="s">
        <v>95</v>
      </c>
      <c r="M65" s="15">
        <v>6919542</v>
      </c>
      <c r="N65" s="12">
        <f>SUM(M52:M65)</f>
        <v>1271139714</v>
      </c>
      <c r="O65" s="9"/>
    </row>
    <row r="66" spans="2:18" ht="15" x14ac:dyDescent="0.2">
      <c r="B66" s="8"/>
      <c r="C66" s="17"/>
      <c r="D66" s="5"/>
      <c r="E66" s="5"/>
      <c r="F66" s="5"/>
      <c r="G66" s="5"/>
      <c r="H66" s="5"/>
      <c r="O66" s="9"/>
    </row>
    <row r="67" spans="2:18" ht="15.75" x14ac:dyDescent="0.25">
      <c r="B67" s="8"/>
      <c r="C67" s="11" t="s">
        <v>96</v>
      </c>
      <c r="E67" s="14"/>
      <c r="F67" s="14"/>
      <c r="G67" s="16"/>
      <c r="H67" s="5"/>
      <c r="K67" s="29" t="s">
        <v>97</v>
      </c>
      <c r="L67" s="14"/>
      <c r="O67" s="9"/>
    </row>
    <row r="68" spans="2:18" ht="15.75" x14ac:dyDescent="0.25">
      <c r="B68" s="8"/>
      <c r="C68" s="11"/>
      <c r="E68" s="16" t="s">
        <v>96</v>
      </c>
      <c r="F68" s="14"/>
      <c r="G68" s="15">
        <v>1745372</v>
      </c>
      <c r="H68" s="12">
        <f>SUM(G68:G69)</f>
        <v>79842822</v>
      </c>
      <c r="K68" s="29"/>
      <c r="L68" s="14" t="s">
        <v>98</v>
      </c>
      <c r="M68" s="15">
        <v>280251</v>
      </c>
      <c r="O68" s="9"/>
    </row>
    <row r="69" spans="2:18" ht="15.75" x14ac:dyDescent="0.25">
      <c r="B69" s="8"/>
      <c r="C69" s="17"/>
      <c r="D69" s="17"/>
      <c r="E69" s="16" t="s">
        <v>99</v>
      </c>
      <c r="F69" s="14"/>
      <c r="G69" s="15">
        <v>78097450</v>
      </c>
      <c r="H69" s="5"/>
      <c r="L69" s="14" t="s">
        <v>100</v>
      </c>
      <c r="M69" s="15">
        <v>56309267</v>
      </c>
      <c r="N69" s="12"/>
      <c r="O69" s="9"/>
    </row>
    <row r="70" spans="2:18" ht="15.75" x14ac:dyDescent="0.25">
      <c r="B70" s="8"/>
      <c r="E70" s="5"/>
      <c r="F70" s="5"/>
      <c r="G70" s="5"/>
      <c r="H70" s="5"/>
      <c r="K70" s="31"/>
      <c r="L70" s="14" t="s">
        <v>42</v>
      </c>
      <c r="M70" s="15">
        <v>214053108</v>
      </c>
      <c r="N70" s="12"/>
      <c r="O70" s="9"/>
    </row>
    <row r="71" spans="2:18" ht="15.75" x14ac:dyDescent="0.25">
      <c r="B71" s="8"/>
      <c r="C71" s="11" t="s">
        <v>101</v>
      </c>
      <c r="E71" s="14"/>
      <c r="F71" s="14"/>
      <c r="H71" s="5"/>
      <c r="K71" s="31"/>
      <c r="L71" s="14" t="s">
        <v>102</v>
      </c>
      <c r="M71" s="15">
        <v>301378683</v>
      </c>
      <c r="O71" s="9"/>
    </row>
    <row r="72" spans="2:18" ht="15.75" x14ac:dyDescent="0.25">
      <c r="B72" s="8"/>
      <c r="C72" s="17"/>
      <c r="D72" s="17"/>
      <c r="E72" s="16" t="s">
        <v>103</v>
      </c>
      <c r="F72" s="14"/>
      <c r="G72" s="15">
        <v>27383700</v>
      </c>
      <c r="H72" s="12">
        <f>+G72</f>
        <v>27383700</v>
      </c>
      <c r="K72" s="31"/>
      <c r="L72" s="14" t="s">
        <v>104</v>
      </c>
      <c r="M72" s="15">
        <v>97826625</v>
      </c>
      <c r="O72" s="9"/>
    </row>
    <row r="73" spans="2:18" ht="15.75" x14ac:dyDescent="0.25">
      <c r="B73" s="8"/>
      <c r="C73" s="17"/>
      <c r="D73" s="17"/>
      <c r="E73" s="16"/>
      <c r="F73" s="14"/>
      <c r="G73" s="15"/>
      <c r="H73" s="12"/>
      <c r="K73" s="31"/>
      <c r="L73" s="14" t="s">
        <v>105</v>
      </c>
      <c r="M73" s="15">
        <v>1068808</v>
      </c>
      <c r="O73" s="9"/>
    </row>
    <row r="74" spans="2:18" ht="15.75" x14ac:dyDescent="0.25">
      <c r="B74" s="8"/>
      <c r="K74" s="31"/>
      <c r="L74" s="14" t="s">
        <v>106</v>
      </c>
      <c r="M74" s="15">
        <v>3183124</v>
      </c>
      <c r="N74" s="12">
        <f>SUM(M68:M74)</f>
        <v>674099866</v>
      </c>
      <c r="O74" s="9"/>
    </row>
    <row r="75" spans="2:18" ht="15.75" x14ac:dyDescent="0.25">
      <c r="B75" s="8"/>
      <c r="C75" s="12" t="s">
        <v>107</v>
      </c>
      <c r="D75" s="31"/>
      <c r="E75" s="16"/>
      <c r="H75" s="12">
        <f>SUM(G76:G77)</f>
        <v>391230124</v>
      </c>
      <c r="J75" s="12" t="s">
        <v>108</v>
      </c>
      <c r="N75" s="12">
        <f>+H52+H60+H65+H68+H75+H81+N65+N74+H72</f>
        <v>3878574978</v>
      </c>
      <c r="O75" s="9"/>
      <c r="Q75" s="28"/>
    </row>
    <row r="76" spans="2:18" ht="15.75" x14ac:dyDescent="0.25">
      <c r="B76" s="8"/>
      <c r="E76" s="16" t="s">
        <v>107</v>
      </c>
      <c r="F76" s="14"/>
      <c r="G76" s="15">
        <v>98227966</v>
      </c>
      <c r="H76" s="5"/>
      <c r="J76" s="24" t="s">
        <v>60</v>
      </c>
      <c r="K76" s="32"/>
      <c r="L76" s="32"/>
      <c r="M76" s="32"/>
      <c r="N76" s="33">
        <v>783996527</v>
      </c>
      <c r="O76" s="9"/>
      <c r="Q76" s="49"/>
    </row>
    <row r="77" spans="2:18" ht="15.75" x14ac:dyDescent="0.25">
      <c r="B77" s="8"/>
      <c r="E77" s="16" t="s">
        <v>109</v>
      </c>
      <c r="F77" s="14"/>
      <c r="G77" s="15">
        <v>293002158</v>
      </c>
      <c r="H77" s="5"/>
      <c r="J77" s="24" t="s">
        <v>110</v>
      </c>
      <c r="K77" s="34"/>
      <c r="L77" s="34"/>
      <c r="M77" s="4"/>
      <c r="N77" s="4"/>
      <c r="O77" s="9"/>
      <c r="Q77" s="49"/>
      <c r="R77" s="28"/>
    </row>
    <row r="78" spans="2:18" ht="15.75" x14ac:dyDescent="0.25">
      <c r="B78" s="8"/>
      <c r="C78" s="5"/>
      <c r="D78" s="5"/>
      <c r="E78" s="5"/>
      <c r="F78" s="5"/>
      <c r="G78" s="5"/>
      <c r="H78" s="5"/>
      <c r="J78" s="24"/>
      <c r="K78" s="34"/>
      <c r="L78" s="25" t="s">
        <v>64</v>
      </c>
      <c r="M78" s="25">
        <v>575726901</v>
      </c>
      <c r="N78" s="26"/>
      <c r="O78" s="9"/>
      <c r="Q78" s="21"/>
      <c r="R78" s="28"/>
    </row>
    <row r="79" spans="2:18" ht="15.75" x14ac:dyDescent="0.25">
      <c r="B79" s="8"/>
      <c r="C79" s="12" t="s">
        <v>111</v>
      </c>
      <c r="J79" s="24"/>
      <c r="K79" s="34"/>
      <c r="L79" s="25" t="s">
        <v>65</v>
      </c>
      <c r="M79" s="25">
        <v>164884076</v>
      </c>
      <c r="N79" s="24">
        <f>+M78+M79</f>
        <v>740610977</v>
      </c>
      <c r="O79" s="9"/>
      <c r="Q79" s="49"/>
      <c r="R79" s="28"/>
    </row>
    <row r="80" spans="2:18" x14ac:dyDescent="0.2">
      <c r="B80" s="8"/>
      <c r="E80" s="16" t="s">
        <v>112</v>
      </c>
      <c r="F80" s="14"/>
      <c r="G80" s="16">
        <v>114667652</v>
      </c>
      <c r="J80" s="5"/>
      <c r="K80" s="5"/>
      <c r="L80" s="5"/>
      <c r="M80" s="5"/>
      <c r="N80" s="5"/>
      <c r="O80" s="9"/>
      <c r="P80" s="35"/>
    </row>
    <row r="81" spans="2:18" ht="15.75" x14ac:dyDescent="0.25">
      <c r="B81" s="8"/>
      <c r="D81" s="29"/>
      <c r="E81" s="16" t="s">
        <v>113</v>
      </c>
      <c r="F81" s="14"/>
      <c r="G81" s="16">
        <v>11748049</v>
      </c>
      <c r="H81" s="12">
        <f>SUM(G80:G81)</f>
        <v>126415701</v>
      </c>
      <c r="J81" s="12" t="s">
        <v>114</v>
      </c>
      <c r="K81" s="36"/>
      <c r="N81" s="12">
        <f>SUM(N75:N79)</f>
        <v>5403182482</v>
      </c>
      <c r="O81" s="9"/>
      <c r="P81" s="35"/>
      <c r="Q81" s="28"/>
    </row>
    <row r="82" spans="2:18" ht="15" x14ac:dyDescent="0.2">
      <c r="B82" s="8"/>
      <c r="C82" s="17"/>
      <c r="D82" s="29"/>
      <c r="E82" s="14"/>
      <c r="G82" s="16"/>
      <c r="H82" s="5"/>
      <c r="J82" s="5"/>
      <c r="K82" s="5"/>
      <c r="L82" s="5"/>
      <c r="M82" s="5"/>
      <c r="N82" s="5"/>
      <c r="O82" s="9"/>
      <c r="P82" s="35"/>
      <c r="Q82" s="49"/>
    </row>
    <row r="83" spans="2:18" ht="15" x14ac:dyDescent="0.2">
      <c r="B83" s="8"/>
      <c r="C83" s="17"/>
      <c r="D83" s="29"/>
      <c r="O83" s="37"/>
      <c r="P83" s="35"/>
      <c r="Q83" s="28"/>
    </row>
    <row r="84" spans="2:18" ht="15.75" x14ac:dyDescent="0.25">
      <c r="B84" s="38"/>
      <c r="D84" s="29"/>
      <c r="E84" s="5"/>
      <c r="G84" s="16"/>
      <c r="H84" s="12"/>
      <c r="J84" s="12"/>
      <c r="K84" s="36"/>
      <c r="L84" s="36"/>
      <c r="M84" s="36"/>
      <c r="N84" s="12"/>
      <c r="O84" s="39"/>
      <c r="Q84" s="28"/>
    </row>
    <row r="85" spans="2:18" ht="15.75" x14ac:dyDescent="0.25">
      <c r="B85" s="38"/>
      <c r="D85" s="29"/>
      <c r="E85" s="5"/>
      <c r="G85" s="16"/>
      <c r="H85" s="12"/>
      <c r="J85" s="12"/>
      <c r="K85" s="36"/>
      <c r="L85" s="36"/>
      <c r="M85"/>
      <c r="N85" s="12"/>
      <c r="O85" s="39"/>
      <c r="Q85" s="50"/>
      <c r="R85" s="51"/>
    </row>
    <row r="86" spans="2:18" ht="15.75" x14ac:dyDescent="0.25">
      <c r="B86" s="38"/>
      <c r="D86" s="29"/>
      <c r="E86" s="5"/>
      <c r="G86" s="16"/>
      <c r="H86" s="12"/>
      <c r="J86" s="12"/>
      <c r="K86" s="36"/>
      <c r="L86" s="36"/>
      <c r="M86" s="36"/>
      <c r="N86" s="12"/>
      <c r="O86" s="39"/>
      <c r="Q86" s="50"/>
      <c r="R86" s="51"/>
    </row>
    <row r="87" spans="2:18" ht="15.75" x14ac:dyDescent="0.25">
      <c r="B87" s="38"/>
      <c r="D87" s="29"/>
      <c r="E87" s="5"/>
      <c r="G87" s="16"/>
      <c r="H87" s="12"/>
      <c r="J87" s="12"/>
      <c r="K87" s="36"/>
      <c r="L87" s="36"/>
      <c r="M87" s="36"/>
      <c r="N87" s="12"/>
      <c r="O87" s="39"/>
      <c r="Q87" s="50"/>
      <c r="R87" s="51"/>
    </row>
    <row r="88" spans="2:18" ht="15.75" x14ac:dyDescent="0.25">
      <c r="B88" s="38"/>
      <c r="D88" s="29"/>
      <c r="E88" s="5"/>
      <c r="G88" s="16"/>
      <c r="H88" s="12"/>
      <c r="J88" s="12"/>
      <c r="K88" s="36"/>
      <c r="L88" s="36"/>
      <c r="M88" s="36"/>
      <c r="N88" s="12"/>
      <c r="O88" s="39"/>
      <c r="Q88" s="50"/>
      <c r="R88" s="51"/>
    </row>
    <row r="89" spans="2:18" ht="15.75" x14ac:dyDescent="0.25">
      <c r="B89" s="38"/>
      <c r="D89" s="29"/>
      <c r="E89" s="5"/>
      <c r="G89" s="16"/>
      <c r="H89" s="12"/>
      <c r="J89" s="12"/>
      <c r="K89" s="36"/>
      <c r="L89" s="36"/>
      <c r="M89" s="36"/>
      <c r="N89" s="12"/>
      <c r="O89" s="39"/>
      <c r="Q89" s="50"/>
      <c r="R89" s="51"/>
    </row>
    <row r="90" spans="2:18" ht="16.5" thickBot="1" x14ac:dyDescent="0.3">
      <c r="B90" s="40"/>
      <c r="C90" s="41"/>
      <c r="D90" s="42"/>
      <c r="E90" s="43"/>
      <c r="F90" s="41"/>
      <c r="G90" s="44"/>
      <c r="H90" s="45"/>
      <c r="I90" s="46"/>
      <c r="J90" s="45"/>
      <c r="K90" s="47"/>
      <c r="L90" s="47"/>
      <c r="M90" s="47"/>
      <c r="N90" s="45"/>
      <c r="O90" s="48"/>
      <c r="Q90" s="50"/>
      <c r="R90" s="51"/>
    </row>
  </sheetData>
  <mergeCells count="7">
    <mergeCell ref="C48:N48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15748031496062992" bottom="0.15748031496062992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JUN 26</vt:lpstr>
      <vt:lpstr>'CORTE JUN 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2026-07-15T22:55:49Z</cp:lastPrinted>
  <dcterms:created xsi:type="dcterms:W3CDTF">2026-07-10T18:26:46Z</dcterms:created>
  <dcterms:modified xsi:type="dcterms:W3CDTF">2026-07-15T23:05:20Z</dcterms:modified>
</cp:coreProperties>
</file>